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35" yWindow="150" windowWidth="14100" windowHeight="8730"/>
  </bookViews>
  <sheets>
    <sheet name="Auswertung" sheetId="5" r:id="rId1"/>
    <sheet name="Schüler" sheetId="4" r:id="rId2"/>
  </sheets>
  <calcPr calcId="145621"/>
</workbook>
</file>

<file path=xl/calcChain.xml><?xml version="1.0" encoding="utf-8"?>
<calcChain xmlns="http://schemas.openxmlformats.org/spreadsheetml/2006/main">
  <c r="C4" i="5" l="1"/>
  <c r="C15" i="5"/>
  <c r="C14" i="5"/>
  <c r="C13" i="5"/>
  <c r="C12" i="5"/>
  <c r="C10" i="5"/>
  <c r="C9" i="5"/>
  <c r="C7" i="5"/>
  <c r="C6" i="5"/>
</calcChain>
</file>

<file path=xl/sharedStrings.xml><?xml version="1.0" encoding="utf-8"?>
<sst xmlns="http://schemas.openxmlformats.org/spreadsheetml/2006/main" count="136" uniqueCount="82">
  <si>
    <t>Nachname</t>
  </si>
  <si>
    <t>Otz</t>
  </si>
  <si>
    <t>Baasenbach</t>
  </si>
  <si>
    <t>Braal</t>
  </si>
  <si>
    <t>Müller</t>
  </si>
  <si>
    <t>Meier</t>
  </si>
  <si>
    <t>Hurter</t>
  </si>
  <si>
    <t>Häning</t>
  </si>
  <si>
    <t>Holler</t>
  </si>
  <si>
    <t>Guger</t>
  </si>
  <si>
    <t>Kaltopp</t>
  </si>
  <si>
    <t>Kranz</t>
  </si>
  <si>
    <t>Möller</t>
  </si>
  <si>
    <t>Müritz</t>
  </si>
  <si>
    <t>Morler</t>
  </si>
  <si>
    <t>Mahl</t>
  </si>
  <si>
    <t>Munning</t>
  </si>
  <si>
    <t>Paloma</t>
  </si>
  <si>
    <t>Scheef</t>
  </si>
  <si>
    <t>Sädel</t>
  </si>
  <si>
    <t>Zimmer</t>
  </si>
  <si>
    <t>Endress</t>
  </si>
  <si>
    <t>Gräner</t>
  </si>
  <si>
    <t>Dagmar Otz</t>
  </si>
  <si>
    <t>Alexander Baasenbach</t>
  </si>
  <si>
    <t>Michael Braal</t>
  </si>
  <si>
    <t>Benjamin Müller</t>
  </si>
  <si>
    <t>Wolfgang Meier</t>
  </si>
  <si>
    <t>Claudia Gräner</t>
  </si>
  <si>
    <t>Horst Hurter</t>
  </si>
  <si>
    <t>Kati Häning</t>
  </si>
  <si>
    <t>Uwe Holler</t>
  </si>
  <si>
    <t>Sven Guger</t>
  </si>
  <si>
    <t>Sylvia Kaltopp</t>
  </si>
  <si>
    <t>Corinna Kranz</t>
  </si>
  <si>
    <t>Gustav Möller</t>
  </si>
  <si>
    <t>Sabine Müritz</t>
  </si>
  <si>
    <t>Mirjam Morler</t>
  </si>
  <si>
    <t>Elke Mahl</t>
  </si>
  <si>
    <t>Sonia Munning</t>
  </si>
  <si>
    <t>Iris Paloma</t>
  </si>
  <si>
    <t>Nadja Scheef</t>
  </si>
  <si>
    <t>Kristina Sädel</t>
  </si>
  <si>
    <t>Cristina Zimmer</t>
  </si>
  <si>
    <t>Inka Endress</t>
  </si>
  <si>
    <t>Vor- und Nachname</t>
  </si>
  <si>
    <t>Kelch</t>
  </si>
  <si>
    <t>Kellermann</t>
  </si>
  <si>
    <t>Funiker</t>
  </si>
  <si>
    <t>Brühl</t>
  </si>
  <si>
    <t>Durmer</t>
  </si>
  <si>
    <t>Geschlecht</t>
  </si>
  <si>
    <t>männlich</t>
  </si>
  <si>
    <t>Dieter Kelch</t>
  </si>
  <si>
    <t>Justus Kellermann</t>
  </si>
  <si>
    <t>Benedikt Brühl</t>
  </si>
  <si>
    <t>Walter Durmer</t>
  </si>
  <si>
    <t>Maria Funiker</t>
  </si>
  <si>
    <t>weiblich</t>
  </si>
  <si>
    <t>Förderunterricht</t>
  </si>
  <si>
    <t>nein</t>
  </si>
  <si>
    <t>ja</t>
  </si>
  <si>
    <t>Note</t>
  </si>
  <si>
    <t>Notendurschnitte</t>
  </si>
  <si>
    <t>Insgesamt</t>
  </si>
  <si>
    <t>Nur Mädchen</t>
  </si>
  <si>
    <t>Nur Jungen</t>
  </si>
  <si>
    <t>Mit Förderunterricht</t>
  </si>
  <si>
    <t>Ohne Förderunterricht</t>
  </si>
  <si>
    <t>Mädchen mit Förderunterricht</t>
  </si>
  <si>
    <t>Mädchen ohne Förderunterricht</t>
  </si>
  <si>
    <t>Jungen mit Förderunterricht</t>
  </si>
  <si>
    <t>Jungen ohne Förderunterricht</t>
  </si>
  <si>
    <t>=RUNDEN(MITTELWERT(Schüler!$E$2:$E$28);2)</t>
  </si>
  <si>
    <t>=RUNDEN(MITTELWERTWENNS(Schüler!$E$2:$E$28;Schüler!$C$2:$C$28;"="&amp;D6);2)</t>
  </si>
  <si>
    <t>=RUNDEN(MITTELWERTWENNS(Schüler!$E$2:$E$28;Schüler!$C$2:$C$28;"="&amp;D7);2)</t>
  </si>
  <si>
    <t>=RUNDEN(MITTELWERTWENNS(Schüler!$E$2:$E$28;Schüler!$D$2:$D$28;"="&amp;D9);2)</t>
  </si>
  <si>
    <t>=RUNDEN(MITTELWERTWENNS(Schüler!$E$2:$E$28;Schüler!$D$2:$D$28;"="&amp;D10);2)</t>
  </si>
  <si>
    <t>=RUNDEN(MITTELWERTWENNS(Schüler!$E$2:$E$28;Schüler!$C$2:$C$28;"=weiblich";Schüler!$D$2:$D$28;"=ja");2)</t>
  </si>
  <si>
    <t>=RUNDEN(MITTELWERTWENNS(Schüler!$E$2:$E$28;Schüler!$C$2:$C$28;"=weiblich";Schüler!$D$2:$D$28;"=nein");2)</t>
  </si>
  <si>
    <t>=RUNDEN(MITTELWERTWENNS(Schüler!$E$2:$E$28;Schüler!$C$2:$C$28;"=männlich";Schüler!$D$2:$D$28;"=ja");2)</t>
  </si>
  <si>
    <t>=RUNDEN(MITTELWERTWENNS(Schüler!$E$2:$E$28;Schüler!$C$2:$C$28;"=männlich";Schüler!$D$2:$D$28;"=nein");2)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</si>
</sst>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/>
    <xf numFmtId="0" fontId="0" fillId="0" borderId="0" xfId="0" quotePrefix="1"/>
    <xf numFmtId="165" fontId="0" fillId="0" borderId="2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workbookViewId="0">
      <selection activeCell="B12" sqref="B12"/>
    </sheetView>
  </sheetViews>
  <sheetFormatPr baseColWidth="10" defaultRowHeight="15" x14ac:dyDescent="0.25"/>
  <cols>
    <col min="1" max="1" width="3.42578125" customWidth="1"/>
    <col min="2" max="2" width="29.7109375" bestFit="1" customWidth="1"/>
    <col min="3" max="3" width="11.42578125" style="6"/>
    <col min="5" max="5" width="105.7109375" bestFit="1" customWidth="1"/>
  </cols>
  <sheetData>
    <row r="2" spans="2:5" x14ac:dyDescent="0.25">
      <c r="B2" s="11" t="s">
        <v>63</v>
      </c>
      <c r="C2" s="10"/>
    </row>
    <row r="4" spans="2:5" ht="15.75" thickBot="1" x14ac:dyDescent="0.3">
      <c r="B4" s="8" t="s">
        <v>64</v>
      </c>
      <c r="C4" s="14">
        <f>ROUND(AVERAGE(Schüler!$E$2:$E$28),2)</f>
        <v>3.11</v>
      </c>
      <c r="E4" s="13" t="s">
        <v>73</v>
      </c>
    </row>
    <row r="5" spans="2:5" x14ac:dyDescent="0.25">
      <c r="B5" s="5"/>
      <c r="C5" s="15"/>
    </row>
    <row r="6" spans="2:5" x14ac:dyDescent="0.25">
      <c r="B6" s="7" t="s">
        <v>65</v>
      </c>
      <c r="C6" s="16">
        <f>ROUND(AVERAGEIFS(Schüler!$E$2:$E$28,Schüler!$C$2:$C$28,"="&amp;D6),2)</f>
        <v>3.33</v>
      </c>
      <c r="D6" s="12" t="s">
        <v>58</v>
      </c>
      <c r="E6" s="13" t="s">
        <v>74</v>
      </c>
    </row>
    <row r="7" spans="2:5" ht="15.75" thickBot="1" x14ac:dyDescent="0.3">
      <c r="B7" s="8" t="s">
        <v>66</v>
      </c>
      <c r="C7" s="14">
        <f>ROUND(AVERAGEIFS(Schüler!$E$2:$E$28,Schüler!$C$2:$C$28,"="&amp;D7),2)</f>
        <v>2.83</v>
      </c>
      <c r="D7" s="12" t="s">
        <v>52</v>
      </c>
      <c r="E7" s="13" t="s">
        <v>75</v>
      </c>
    </row>
    <row r="8" spans="2:5" x14ac:dyDescent="0.25">
      <c r="B8" s="5"/>
      <c r="C8" s="15"/>
    </row>
    <row r="9" spans="2:5" x14ac:dyDescent="0.25">
      <c r="B9" s="7" t="s">
        <v>67</v>
      </c>
      <c r="C9" s="16">
        <f>ROUND(AVERAGEIFS(Schüler!$E$2:$E$28,Schüler!$D$2:$D$28,"="&amp;D9),2)</f>
        <v>3.43</v>
      </c>
      <c r="D9" s="12" t="s">
        <v>61</v>
      </c>
      <c r="E9" s="13" t="s">
        <v>76</v>
      </c>
    </row>
    <row r="10" spans="2:5" ht="15.75" thickBot="1" x14ac:dyDescent="0.3">
      <c r="B10" s="8" t="s">
        <v>68</v>
      </c>
      <c r="C10" s="14">
        <f>ROUND(AVERAGEIFS(Schüler!$E$2:$E$28,Schüler!$D$2:$D$28,"="&amp;D10),2)</f>
        <v>3</v>
      </c>
      <c r="D10" s="12" t="s">
        <v>60</v>
      </c>
      <c r="E10" s="13" t="s">
        <v>77</v>
      </c>
    </row>
    <row r="11" spans="2:5" x14ac:dyDescent="0.25">
      <c r="B11" s="5"/>
      <c r="C11" s="15"/>
    </row>
    <row r="12" spans="2:5" x14ac:dyDescent="0.25">
      <c r="B12" s="9" t="s">
        <v>69</v>
      </c>
      <c r="C12" s="17">
        <f>ROUND(AVERAGEIFS(Schüler!$E$2:$E$28,Schüler!$C$2:$C$28,"=weiblich",Schüler!$D$2:$D$28,"=ja"),2)</f>
        <v>3.75</v>
      </c>
      <c r="E12" s="13" t="s">
        <v>78</v>
      </c>
    </row>
    <row r="13" spans="2:5" x14ac:dyDescent="0.25">
      <c r="B13" s="7" t="s">
        <v>70</v>
      </c>
      <c r="C13" s="16">
        <f>ROUND(AVERAGEIFS(Schüler!$E$2:$E$28,Schüler!$C$2:$C$28,"=weiblich",Schüler!$D$2:$D$28,"=nein"),2)</f>
        <v>3.18</v>
      </c>
      <c r="E13" s="13" t="s">
        <v>79</v>
      </c>
    </row>
    <row r="14" spans="2:5" x14ac:dyDescent="0.25">
      <c r="B14" s="9" t="s">
        <v>71</v>
      </c>
      <c r="C14" s="17">
        <f>ROUND(AVERAGEIFS(Schüler!$E$2:$E$28,Schüler!$C$2:$C$28,"=männlich",Schüler!$D$2:$D$28,"=ja"),2)</f>
        <v>3</v>
      </c>
      <c r="E14" s="13" t="s">
        <v>80</v>
      </c>
    </row>
    <row r="15" spans="2:5" ht="15.75" thickBot="1" x14ac:dyDescent="0.3">
      <c r="B15" s="8" t="s">
        <v>72</v>
      </c>
      <c r="C15" s="14">
        <f>ROUND(AVERAGEIFS(Schüler!$E$2:$E$28,Schüler!$C$2:$C$28,"=männlich",Schüler!$D$2:$D$28,"=nein"),2)</f>
        <v>2.78</v>
      </c>
      <c r="E15" s="13" t="s">
        <v>81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pane ySplit="1" topLeftCell="A2" activePane="bottomLeft" state="frozen"/>
      <selection pane="bottomLeft" activeCell="D24" sqref="B24:D24"/>
    </sheetView>
  </sheetViews>
  <sheetFormatPr baseColWidth="10" defaultRowHeight="12.75" x14ac:dyDescent="0.2"/>
  <cols>
    <col min="1" max="1" width="11.42578125" style="2" bestFit="1" customWidth="1"/>
    <col min="2" max="2" width="21.28515625" style="2" bestFit="1" customWidth="1"/>
    <col min="3" max="3" width="9.42578125" style="4" bestFit="1" customWidth="1"/>
    <col min="4" max="4" width="13.42578125" style="4" bestFit="1" customWidth="1"/>
    <col min="5" max="5" width="11.42578125" style="4"/>
    <col min="6" max="16384" width="11.42578125" style="2"/>
  </cols>
  <sheetData>
    <row r="1" spans="1:5" x14ac:dyDescent="0.2">
      <c r="A1" s="1" t="s">
        <v>0</v>
      </c>
      <c r="B1" s="1" t="s">
        <v>45</v>
      </c>
      <c r="C1" s="3" t="s">
        <v>51</v>
      </c>
      <c r="D1" s="3" t="s">
        <v>59</v>
      </c>
      <c r="E1" s="3" t="s">
        <v>62</v>
      </c>
    </row>
    <row r="2" spans="1:5" x14ac:dyDescent="0.2">
      <c r="A2" s="2" t="s">
        <v>2</v>
      </c>
      <c r="B2" s="2" t="s">
        <v>24</v>
      </c>
      <c r="C2" s="4" t="s">
        <v>52</v>
      </c>
      <c r="D2" s="4" t="s">
        <v>60</v>
      </c>
      <c r="E2" s="4">
        <v>3</v>
      </c>
    </row>
    <row r="3" spans="1:5" x14ac:dyDescent="0.2">
      <c r="A3" s="2" t="s">
        <v>3</v>
      </c>
      <c r="B3" s="2" t="s">
        <v>25</v>
      </c>
      <c r="C3" s="4" t="s">
        <v>52</v>
      </c>
      <c r="D3" s="4" t="s">
        <v>60</v>
      </c>
      <c r="E3" s="4">
        <v>4</v>
      </c>
    </row>
    <row r="4" spans="1:5" x14ac:dyDescent="0.2">
      <c r="A4" s="2" t="s">
        <v>49</v>
      </c>
      <c r="B4" s="2" t="s">
        <v>55</v>
      </c>
      <c r="C4" s="4" t="s">
        <v>52</v>
      </c>
      <c r="D4" s="4" t="s">
        <v>60</v>
      </c>
      <c r="E4" s="4">
        <v>4</v>
      </c>
    </row>
    <row r="5" spans="1:5" x14ac:dyDescent="0.2">
      <c r="A5" s="2" t="s">
        <v>50</v>
      </c>
      <c r="B5" s="2" t="s">
        <v>56</v>
      </c>
      <c r="C5" s="4" t="s">
        <v>52</v>
      </c>
      <c r="D5" s="4" t="s">
        <v>60</v>
      </c>
      <c r="E5" s="4">
        <v>3</v>
      </c>
    </row>
    <row r="6" spans="1:5" x14ac:dyDescent="0.2">
      <c r="A6" s="2" t="s">
        <v>21</v>
      </c>
      <c r="B6" s="2" t="s">
        <v>44</v>
      </c>
      <c r="C6" s="4" t="s">
        <v>58</v>
      </c>
      <c r="D6" s="4" t="s">
        <v>60</v>
      </c>
      <c r="E6" s="4">
        <v>5</v>
      </c>
    </row>
    <row r="7" spans="1:5" x14ac:dyDescent="0.2">
      <c r="A7" s="2" t="s">
        <v>48</v>
      </c>
      <c r="B7" s="2" t="s">
        <v>57</v>
      </c>
      <c r="C7" s="4" t="s">
        <v>58</v>
      </c>
      <c r="D7" s="4" t="s">
        <v>60</v>
      </c>
      <c r="E7" s="4">
        <v>2</v>
      </c>
    </row>
    <row r="8" spans="1:5" x14ac:dyDescent="0.2">
      <c r="A8" s="2" t="s">
        <v>22</v>
      </c>
      <c r="B8" s="2" t="s">
        <v>28</v>
      </c>
      <c r="C8" s="4" t="s">
        <v>58</v>
      </c>
      <c r="D8" s="4" t="s">
        <v>60</v>
      </c>
      <c r="E8" s="4">
        <v>1</v>
      </c>
    </row>
    <row r="9" spans="1:5" x14ac:dyDescent="0.2">
      <c r="A9" s="2" t="s">
        <v>9</v>
      </c>
      <c r="B9" s="2" t="s">
        <v>32</v>
      </c>
      <c r="C9" s="4" t="s">
        <v>52</v>
      </c>
      <c r="D9" s="4" t="s">
        <v>60</v>
      </c>
      <c r="E9" s="4">
        <v>3</v>
      </c>
    </row>
    <row r="10" spans="1:5" x14ac:dyDescent="0.2">
      <c r="A10" s="2" t="s">
        <v>7</v>
      </c>
      <c r="B10" s="2" t="s">
        <v>30</v>
      </c>
      <c r="C10" s="4" t="s">
        <v>58</v>
      </c>
      <c r="D10" s="4" t="s">
        <v>61</v>
      </c>
      <c r="E10" s="4">
        <v>3</v>
      </c>
    </row>
    <row r="11" spans="1:5" x14ac:dyDescent="0.2">
      <c r="A11" s="2" t="s">
        <v>8</v>
      </c>
      <c r="B11" s="2" t="s">
        <v>31</v>
      </c>
      <c r="C11" s="4" t="s">
        <v>52</v>
      </c>
      <c r="D11" s="4" t="s">
        <v>60</v>
      </c>
      <c r="E11" s="4">
        <v>2</v>
      </c>
    </row>
    <row r="12" spans="1:5" x14ac:dyDescent="0.2">
      <c r="A12" s="2" t="s">
        <v>6</v>
      </c>
      <c r="B12" s="2" t="s">
        <v>29</v>
      </c>
      <c r="C12" s="4" t="s">
        <v>52</v>
      </c>
      <c r="D12" s="4" t="s">
        <v>60</v>
      </c>
      <c r="E12" s="4">
        <v>3</v>
      </c>
    </row>
    <row r="13" spans="1:5" x14ac:dyDescent="0.2">
      <c r="A13" s="2" t="s">
        <v>10</v>
      </c>
      <c r="B13" s="2" t="s">
        <v>33</v>
      </c>
      <c r="C13" s="4" t="s">
        <v>58</v>
      </c>
      <c r="D13" s="4" t="s">
        <v>61</v>
      </c>
      <c r="E13" s="4">
        <v>3</v>
      </c>
    </row>
    <row r="14" spans="1:5" x14ac:dyDescent="0.2">
      <c r="A14" s="2" t="s">
        <v>46</v>
      </c>
      <c r="B14" s="2" t="s">
        <v>53</v>
      </c>
      <c r="C14" s="4" t="s">
        <v>52</v>
      </c>
      <c r="D14" s="4" t="s">
        <v>61</v>
      </c>
      <c r="E14" s="4">
        <v>4</v>
      </c>
    </row>
    <row r="15" spans="1:5" x14ac:dyDescent="0.2">
      <c r="A15" s="2" t="s">
        <v>47</v>
      </c>
      <c r="B15" s="2" t="s">
        <v>54</v>
      </c>
      <c r="C15" s="4" t="s">
        <v>52</v>
      </c>
      <c r="D15" s="4" t="s">
        <v>61</v>
      </c>
      <c r="E15" s="4">
        <v>4</v>
      </c>
    </row>
    <row r="16" spans="1:5" x14ac:dyDescent="0.2">
      <c r="A16" s="2" t="s">
        <v>11</v>
      </c>
      <c r="B16" s="2" t="s">
        <v>34</v>
      </c>
      <c r="C16" s="4" t="s">
        <v>58</v>
      </c>
      <c r="D16" s="4" t="s">
        <v>60</v>
      </c>
      <c r="E16" s="4">
        <v>2</v>
      </c>
    </row>
    <row r="17" spans="1:5" x14ac:dyDescent="0.2">
      <c r="A17" s="2" t="s">
        <v>15</v>
      </c>
      <c r="B17" s="2" t="s">
        <v>38</v>
      </c>
      <c r="C17" s="4" t="s">
        <v>58</v>
      </c>
      <c r="D17" s="4" t="s">
        <v>60</v>
      </c>
      <c r="E17" s="4">
        <v>5</v>
      </c>
    </row>
    <row r="18" spans="1:5" x14ac:dyDescent="0.2">
      <c r="A18" s="2" t="s">
        <v>5</v>
      </c>
      <c r="B18" s="2" t="s">
        <v>27</v>
      </c>
      <c r="C18" s="4" t="s">
        <v>52</v>
      </c>
      <c r="D18" s="4" t="s">
        <v>61</v>
      </c>
      <c r="E18" s="4">
        <v>1</v>
      </c>
    </row>
    <row r="19" spans="1:5" x14ac:dyDescent="0.2">
      <c r="A19" s="2" t="s">
        <v>12</v>
      </c>
      <c r="B19" s="2" t="s">
        <v>35</v>
      </c>
      <c r="C19" s="4" t="s">
        <v>52</v>
      </c>
      <c r="D19" s="4" t="s">
        <v>60</v>
      </c>
      <c r="E19" s="4">
        <v>1</v>
      </c>
    </row>
    <row r="20" spans="1:5" x14ac:dyDescent="0.2">
      <c r="A20" s="2" t="s">
        <v>14</v>
      </c>
      <c r="B20" s="2" t="s">
        <v>37</v>
      </c>
      <c r="C20" s="4" t="s">
        <v>58</v>
      </c>
      <c r="D20" s="4" t="s">
        <v>60</v>
      </c>
      <c r="E20" s="4">
        <v>3</v>
      </c>
    </row>
    <row r="21" spans="1:5" x14ac:dyDescent="0.2">
      <c r="A21" s="2" t="s">
        <v>4</v>
      </c>
      <c r="B21" s="2" t="s">
        <v>26</v>
      </c>
      <c r="C21" s="4" t="s">
        <v>52</v>
      </c>
      <c r="D21" s="4" t="s">
        <v>60</v>
      </c>
      <c r="E21" s="4">
        <v>2</v>
      </c>
    </row>
    <row r="22" spans="1:5" x14ac:dyDescent="0.2">
      <c r="A22" s="2" t="s">
        <v>16</v>
      </c>
      <c r="B22" s="2" t="s">
        <v>39</v>
      </c>
      <c r="C22" s="4" t="s">
        <v>58</v>
      </c>
      <c r="D22" s="4" t="s">
        <v>60</v>
      </c>
      <c r="E22" s="4">
        <v>5</v>
      </c>
    </row>
    <row r="23" spans="1:5" x14ac:dyDescent="0.2">
      <c r="A23" s="2" t="s">
        <v>13</v>
      </c>
      <c r="B23" s="2" t="s">
        <v>36</v>
      </c>
      <c r="C23" s="4" t="s">
        <v>58</v>
      </c>
      <c r="D23" s="4" t="s">
        <v>60</v>
      </c>
      <c r="E23" s="4">
        <v>1</v>
      </c>
    </row>
    <row r="24" spans="1:5" x14ac:dyDescent="0.2">
      <c r="A24" s="2" t="s">
        <v>1</v>
      </c>
      <c r="B24" s="2" t="s">
        <v>23</v>
      </c>
      <c r="C24" s="4" t="s">
        <v>58</v>
      </c>
      <c r="D24" s="4" t="s">
        <v>61</v>
      </c>
      <c r="E24" s="4">
        <v>6</v>
      </c>
    </row>
    <row r="25" spans="1:5" x14ac:dyDescent="0.2">
      <c r="A25" s="2" t="s">
        <v>17</v>
      </c>
      <c r="B25" s="2" t="s">
        <v>40</v>
      </c>
      <c r="C25" s="4" t="s">
        <v>58</v>
      </c>
      <c r="D25" s="4" t="s">
        <v>61</v>
      </c>
      <c r="E25" s="4">
        <v>3</v>
      </c>
    </row>
    <row r="26" spans="1:5" x14ac:dyDescent="0.2">
      <c r="A26" s="2" t="s">
        <v>19</v>
      </c>
      <c r="B26" s="2" t="s">
        <v>42</v>
      </c>
      <c r="C26" s="4" t="s">
        <v>58</v>
      </c>
      <c r="D26" s="4" t="s">
        <v>60</v>
      </c>
      <c r="E26" s="4">
        <v>5</v>
      </c>
    </row>
    <row r="27" spans="1:5" x14ac:dyDescent="0.2">
      <c r="A27" s="2" t="s">
        <v>18</v>
      </c>
      <c r="B27" s="2" t="s">
        <v>41</v>
      </c>
      <c r="C27" s="4" t="s">
        <v>58</v>
      </c>
      <c r="D27" s="4" t="s">
        <v>60</v>
      </c>
      <c r="E27" s="4">
        <v>2</v>
      </c>
    </row>
    <row r="28" spans="1:5" x14ac:dyDescent="0.2">
      <c r="A28" s="2" t="s">
        <v>20</v>
      </c>
      <c r="B28" s="2" t="s">
        <v>43</v>
      </c>
      <c r="C28" s="4" t="s">
        <v>58</v>
      </c>
      <c r="D28" s="4" t="s">
        <v>60</v>
      </c>
      <c r="E28" s="4">
        <v>4</v>
      </c>
    </row>
  </sheetData>
  <sortState ref="A2:B30">
    <sortCondition ref="A2:A30"/>
  </sortState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Auswertung</vt:lpstr>
      <vt:lpstr>Schüler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Briel</dc:creator>
  <cp:lastModifiedBy>OGBjet</cp:lastModifiedBy>
  <cp:lastPrinted>2011-12-13T07:13:47Z</cp:lastPrinted>
  <dcterms:created xsi:type="dcterms:W3CDTF">2011-12-12T15:36:45Z</dcterms:created>
  <dcterms:modified xsi:type="dcterms:W3CDTF">2014-03-26T14:21:27Z</dcterms:modified>
</cp:coreProperties>
</file>